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<sst xmlns="http://schemas.openxmlformats.org/spreadsheetml/2006/main" count="27" uniqueCount="20">
  <si>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Omregning IMS</t>
  </si>
  <si>
    <t>Beat VMG</t>
  </si>
  <si>
    <t>6 KN</t>
  </si>
  <si>
    <t>8 KN</t>
  </si>
  <si>
    <t>10 KN</t>
  </si>
  <si>
    <t>12 KN</t>
  </si>
  <si>
    <t>14 KN</t>
  </si>
  <si>
    <t>16 KN</t>
  </si>
  <si>
    <t>20 KN</t>
  </si>
  <si>
    <t>Run VMG</t>
  </si>
  <si>
    <t>Gybe Angl</t>
  </si>
  <si>
    <t>Beat Angl.</t>
  </si>
  <si>
    <t>Tast inn målebrevet i rubrikkene over.</t>
  </si>
  <si>
    <t>Hastightene ved forskjellige vinkler og vindhastigheter kan leses i skjemaet under.</t>
  </si>
  <si>
    <t>Båtnavn:</t>
  </si>
  <si>
    <t>Type    :</t>
  </si>
  <si>
    <t>43,7</t>
  </si>
  <si>
    <t>X-332</t>
  </si>
  <si>
    <t>X-Treme</t>
  </si>
  <si>
    <t>GPH: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</si>
</sst>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27">
      <selection activeCell="F40" sqref="F40"/>
    </sheetView>
  </sheetViews>
  <sheetFormatPr defaultColWidth="11.421875" defaultRowHeight="12.75"/>
  <cols>
    <col min="2" max="2" width="9.8515625" style="0" customWidth="1"/>
    <col min="3" max="3" width="9.7109375" style="0" customWidth="1"/>
    <col min="4" max="4" width="7.8515625" style="0" customWidth="1"/>
    <col min="5" max="5" width="8.140625" style="0" customWidth="1"/>
    <col min="6" max="6" width="8.00390625" style="0" customWidth="1"/>
    <col min="7" max="7" width="9.00390625" style="0" customWidth="1"/>
    <col min="8" max="8" width="10.00390625" style="0" customWidth="1"/>
  </cols>
  <sheetData>
    <row r="2" spans="5:6" ht="12.75">
      <c r="E2" t="s">
        <v>14</v>
      </c>
      <c r="F2" t="s">
        <v>18</v>
      </c>
    </row>
    <row r="3" spans="3:6" ht="12.75">
      <c r="C3" t="s">
        <v>0</v>
      </c>
      <c r="E3" t="s">
        <v>15</v>
      </c>
      <c r="F3" t="s">
        <v>17</v>
      </c>
    </row>
    <row r="4" spans="5:6" ht="12.75">
      <c r="E4" t="s">
        <v>19</v>
      </c>
      <c r="F4">
        <v>651</v>
      </c>
    </row>
    <row r="6" spans="2:8" ht="12.7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2.75">
      <c r="A7" t="s">
        <v>11</v>
      </c>
      <c r="B7" s="3">
        <v>44.1</v>
      </c>
      <c r="C7" s="3" t="s">
        <v>16</v>
      </c>
      <c r="D7" s="3">
        <v>42.1</v>
      </c>
      <c r="E7" s="3">
        <v>40.6</v>
      </c>
      <c r="F7" s="3">
        <v>39.7</v>
      </c>
      <c r="G7" s="3">
        <v>39.2</v>
      </c>
      <c r="H7" s="3">
        <v>39.2</v>
      </c>
    </row>
    <row r="8" spans="1:8" ht="12.75">
      <c r="A8" t="s">
        <v>1</v>
      </c>
      <c r="B8" s="3">
        <v>1083.3</v>
      </c>
      <c r="C8" s="3">
        <v>904.7</v>
      </c>
      <c r="D8" s="3">
        <v>820.5</v>
      </c>
      <c r="E8" s="3">
        <v>776.7</v>
      </c>
      <c r="F8" s="3">
        <v>751.4</v>
      </c>
      <c r="G8" s="3">
        <v>736.7</v>
      </c>
      <c r="H8" s="3">
        <v>728.4</v>
      </c>
    </row>
    <row r="9" spans="1:8" ht="12.75">
      <c r="A9">
        <v>52</v>
      </c>
      <c r="B9" s="3">
        <v>699.6</v>
      </c>
      <c r="C9" s="3">
        <v>589.1</v>
      </c>
      <c r="D9" s="3">
        <v>547.2</v>
      </c>
      <c r="E9" s="3">
        <v>528</v>
      </c>
      <c r="F9" s="3">
        <v>516.5</v>
      </c>
      <c r="G9" s="3">
        <v>509.3</v>
      </c>
      <c r="H9" s="3">
        <v>503.6</v>
      </c>
    </row>
    <row r="10" spans="1:8" ht="12.75">
      <c r="A10">
        <v>60</v>
      </c>
      <c r="B10" s="3">
        <v>653.1</v>
      </c>
      <c r="C10" s="3">
        <v>559.4</v>
      </c>
      <c r="D10" s="3">
        <v>522.4</v>
      </c>
      <c r="E10" s="3">
        <v>505.9</v>
      </c>
      <c r="F10" s="3">
        <v>495.7</v>
      </c>
      <c r="G10" s="3">
        <v>488.9</v>
      </c>
      <c r="H10" s="3">
        <v>482.4</v>
      </c>
    </row>
    <row r="11" spans="1:8" ht="12.75">
      <c r="A11">
        <v>75</v>
      </c>
      <c r="B11" s="3">
        <v>616.3</v>
      </c>
      <c r="C11" s="3">
        <v>537.8</v>
      </c>
      <c r="D11" s="3">
        <v>502</v>
      </c>
      <c r="E11" s="3">
        <v>480.9</v>
      </c>
      <c r="F11" s="3">
        <v>469.5</v>
      </c>
      <c r="G11" s="3">
        <v>462.2</v>
      </c>
      <c r="H11" s="3">
        <v>453.3</v>
      </c>
    </row>
    <row r="12" spans="1:8" ht="12.75">
      <c r="A12">
        <v>90</v>
      </c>
      <c r="B12" s="3">
        <v>611.7</v>
      </c>
      <c r="C12" s="3">
        <v>527.6</v>
      </c>
      <c r="D12" s="3">
        <v>490.5</v>
      </c>
      <c r="E12" s="3">
        <v>469.7</v>
      </c>
      <c r="F12" s="3">
        <v>458.9</v>
      </c>
      <c r="G12" s="3">
        <v>446.2</v>
      </c>
      <c r="H12" s="3">
        <v>432</v>
      </c>
    </row>
    <row r="13" spans="1:8" ht="12.75">
      <c r="A13">
        <v>110</v>
      </c>
      <c r="B13" s="3">
        <v>635.7</v>
      </c>
      <c r="C13" s="3">
        <v>541.6</v>
      </c>
      <c r="D13" s="3">
        <v>498</v>
      </c>
      <c r="E13" s="3">
        <v>468.9</v>
      </c>
      <c r="F13" s="3">
        <v>446.9</v>
      </c>
      <c r="G13" s="3">
        <v>430.1</v>
      </c>
      <c r="H13" s="3">
        <v>409.3</v>
      </c>
    </row>
    <row r="14" spans="1:8" ht="12.75">
      <c r="A14">
        <v>120</v>
      </c>
      <c r="B14" s="3">
        <v>680.6</v>
      </c>
      <c r="C14" s="3">
        <v>564.1</v>
      </c>
      <c r="D14" s="3">
        <v>511.8</v>
      </c>
      <c r="E14" s="3">
        <v>478.5</v>
      </c>
      <c r="F14" s="3">
        <v>452.9</v>
      </c>
      <c r="G14" s="3">
        <v>431.7</v>
      </c>
      <c r="H14" s="3">
        <v>397.8</v>
      </c>
    </row>
    <row r="15" spans="1:8" ht="12.75">
      <c r="A15">
        <v>135</v>
      </c>
      <c r="B15" s="3">
        <v>784.1</v>
      </c>
      <c r="C15" s="3">
        <v>629.3</v>
      </c>
      <c r="D15" s="3">
        <v>548</v>
      </c>
      <c r="E15" s="3">
        <v>505</v>
      </c>
      <c r="F15" s="3">
        <v>474.7</v>
      </c>
      <c r="G15" s="3">
        <v>449.9</v>
      </c>
      <c r="H15" s="3">
        <v>407.6</v>
      </c>
    </row>
    <row r="16" spans="1:8" ht="12.75">
      <c r="A16">
        <v>150</v>
      </c>
      <c r="B16" s="3">
        <v>937.6</v>
      </c>
      <c r="C16" s="3">
        <v>735.8</v>
      </c>
      <c r="D16" s="3">
        <v>615.6</v>
      </c>
      <c r="E16" s="3">
        <v>546.5</v>
      </c>
      <c r="F16" s="3">
        <v>506</v>
      </c>
      <c r="G16" s="3">
        <v>476.8</v>
      </c>
      <c r="H16" s="3">
        <v>431.3</v>
      </c>
    </row>
    <row r="17" spans="1:8" ht="12.75">
      <c r="A17" t="s">
        <v>9</v>
      </c>
      <c r="B17" s="3">
        <v>1082.6</v>
      </c>
      <c r="C17" s="3">
        <v>849.6</v>
      </c>
      <c r="D17" s="3">
        <v>710</v>
      </c>
      <c r="E17" s="3">
        <v>616.9</v>
      </c>
      <c r="F17" s="3">
        <v>556.1</v>
      </c>
      <c r="G17" s="3">
        <v>515.8</v>
      </c>
      <c r="H17" s="3">
        <v>462.2</v>
      </c>
    </row>
    <row r="18" spans="1:8" ht="12.75">
      <c r="A18" t="s">
        <v>10</v>
      </c>
      <c r="B18" s="3">
        <v>143.3</v>
      </c>
      <c r="C18" s="3">
        <v>149.6</v>
      </c>
      <c r="D18" s="3">
        <v>152.6</v>
      </c>
      <c r="E18" s="3">
        <v>162.8</v>
      </c>
      <c r="F18" s="3">
        <v>170.6</v>
      </c>
      <c r="G18" s="3">
        <v>173.9</v>
      </c>
      <c r="H18" s="3">
        <v>175.3</v>
      </c>
    </row>
    <row r="20" ht="12.75">
      <c r="A20" t="s">
        <v>12</v>
      </c>
    </row>
    <row r="21" ht="12.75">
      <c r="A21" t="s">
        <v>13</v>
      </c>
    </row>
    <row r="24" spans="2:8" ht="12.75">
      <c r="B24" t="s">
        <v>2</v>
      </c>
      <c r="D24" t="s">
        <v>3</v>
      </c>
      <c r="F24" t="s">
        <v>4</v>
      </c>
      <c r="H24" t="s">
        <v>5</v>
      </c>
    </row>
    <row r="25" spans="1:8" ht="12.75">
      <c r="A25" s="1">
        <f>+B7</f>
        <v>44.1</v>
      </c>
      <c r="B25" s="2">
        <f>+(3600/B8)/COS(RADIANS(B7))</f>
        <v>4.627569252226018</v>
      </c>
      <c r="C25" s="1" t="str">
        <f>+C7</f>
        <v>43,7</v>
      </c>
      <c r="D25" s="2">
        <f>+(3600/C8)/COS(RADIANS(C7))</f>
        <v>5.504011701403902</v>
      </c>
      <c r="E25" s="1">
        <f>+D7</f>
        <v>42.1</v>
      </c>
      <c r="F25" s="2">
        <f>+(3600/D8)/COS(RADIANS(D7))</f>
        <v>5.913357704463146</v>
      </c>
      <c r="G25" s="1">
        <f>+E7</f>
        <v>40.6</v>
      </c>
      <c r="H25" s="2">
        <f>+(3600/E8)/COS(RADIANS(E7))</f>
        <v>6.1045296476783</v>
      </c>
    </row>
    <row r="26" spans="1:8" ht="12.75">
      <c r="A26" s="1">
        <v>52</v>
      </c>
      <c r="B26" s="2">
        <f aca="true" t="shared" si="0" ref="B26:B33">3600/B9</f>
        <v>5.145797598627787</v>
      </c>
      <c r="C26" s="1">
        <v>52</v>
      </c>
      <c r="D26" s="2">
        <f aca="true" t="shared" si="1" ref="D26:D33">3600/C9</f>
        <v>6.111016805296214</v>
      </c>
      <c r="E26" s="1">
        <v>52</v>
      </c>
      <c r="F26" s="2">
        <f aca="true" t="shared" si="2" ref="F26:F33">3600/D9</f>
        <v>6.578947368421052</v>
      </c>
      <c r="G26" s="1">
        <v>52</v>
      </c>
      <c r="H26" s="2">
        <f aca="true" t="shared" si="3" ref="H26:H33">3600/E9</f>
        <v>6.818181818181818</v>
      </c>
    </row>
    <row r="27" spans="1:8" ht="12.75">
      <c r="A27" s="1">
        <v>60</v>
      </c>
      <c r="B27" s="2">
        <f t="shared" si="0"/>
        <v>5.512172714745062</v>
      </c>
      <c r="C27" s="1">
        <v>60</v>
      </c>
      <c r="D27" s="2">
        <f t="shared" si="1"/>
        <v>6.435466571326422</v>
      </c>
      <c r="E27" s="1">
        <v>60</v>
      </c>
      <c r="F27" s="2">
        <f t="shared" si="2"/>
        <v>6.891271056661562</v>
      </c>
      <c r="G27" s="1">
        <v>60</v>
      </c>
      <c r="H27" s="2">
        <f t="shared" si="3"/>
        <v>7.116030836133624</v>
      </c>
    </row>
    <row r="28" spans="1:8" ht="12.75">
      <c r="A28" s="1">
        <v>75</v>
      </c>
      <c r="B28" s="2">
        <f t="shared" si="0"/>
        <v>5.841311049813403</v>
      </c>
      <c r="C28" s="1">
        <v>75</v>
      </c>
      <c r="D28" s="2">
        <f t="shared" si="1"/>
        <v>6.693938267013761</v>
      </c>
      <c r="E28" s="1">
        <v>75</v>
      </c>
      <c r="F28" s="2">
        <f t="shared" si="2"/>
        <v>7.171314741035856</v>
      </c>
      <c r="G28" s="1">
        <v>75</v>
      </c>
      <c r="H28" s="2">
        <f t="shared" si="3"/>
        <v>7.485963817841547</v>
      </c>
    </row>
    <row r="29" spans="1:8" ht="12.75">
      <c r="A29" s="1">
        <v>90</v>
      </c>
      <c r="B29" s="2">
        <f t="shared" si="0"/>
        <v>5.885237861696909</v>
      </c>
      <c r="C29" s="1">
        <v>90</v>
      </c>
      <c r="D29" s="2">
        <f t="shared" si="1"/>
        <v>6.823351023502653</v>
      </c>
      <c r="E29" s="1">
        <v>90</v>
      </c>
      <c r="F29" s="2">
        <f t="shared" si="2"/>
        <v>7.339449541284404</v>
      </c>
      <c r="G29" s="1">
        <v>90</v>
      </c>
      <c r="H29" s="2">
        <f t="shared" si="3"/>
        <v>7.664466680860124</v>
      </c>
    </row>
    <row r="30" spans="1:8" ht="12.75">
      <c r="A30" s="1">
        <v>110</v>
      </c>
      <c r="B30" s="2">
        <f t="shared" si="0"/>
        <v>5.6630486078338835</v>
      </c>
      <c r="C30" s="1">
        <v>110</v>
      </c>
      <c r="D30" s="2">
        <f t="shared" si="1"/>
        <v>6.646971935007385</v>
      </c>
      <c r="E30" s="1">
        <v>110</v>
      </c>
      <c r="F30" s="2">
        <f t="shared" si="2"/>
        <v>7.228915662650603</v>
      </c>
      <c r="G30" s="1">
        <v>110</v>
      </c>
      <c r="H30" s="2">
        <f t="shared" si="3"/>
        <v>7.677543186180422</v>
      </c>
    </row>
    <row r="31" spans="1:8" ht="12.75">
      <c r="A31" s="1">
        <v>120</v>
      </c>
      <c r="B31" s="2">
        <f t="shared" si="0"/>
        <v>5.289450484866294</v>
      </c>
      <c r="C31" s="1">
        <v>120</v>
      </c>
      <c r="D31" s="2">
        <f t="shared" si="1"/>
        <v>6.381847190214501</v>
      </c>
      <c r="E31" s="1">
        <v>120</v>
      </c>
      <c r="F31" s="2">
        <f t="shared" si="2"/>
        <v>7.033997655334114</v>
      </c>
      <c r="G31" s="1">
        <v>120</v>
      </c>
      <c r="H31" s="2">
        <f t="shared" si="3"/>
        <v>7.523510971786834</v>
      </c>
    </row>
    <row r="32" spans="1:8" ht="12.75">
      <c r="A32" s="1">
        <v>135</v>
      </c>
      <c r="B32" s="2">
        <f t="shared" si="0"/>
        <v>4.591251115929091</v>
      </c>
      <c r="C32" s="1">
        <v>135</v>
      </c>
      <c r="D32" s="2">
        <f t="shared" si="1"/>
        <v>5.720641983155888</v>
      </c>
      <c r="E32" s="1">
        <v>135</v>
      </c>
      <c r="F32" s="2">
        <f t="shared" si="2"/>
        <v>6.569343065693431</v>
      </c>
      <c r="G32" s="1">
        <v>135</v>
      </c>
      <c r="H32" s="2">
        <f t="shared" si="3"/>
        <v>7.128712871287129</v>
      </c>
    </row>
    <row r="33" spans="1:8" ht="12.75">
      <c r="A33" s="1">
        <v>150</v>
      </c>
      <c r="B33" s="2">
        <f t="shared" si="0"/>
        <v>3.839590443686007</v>
      </c>
      <c r="C33" s="1">
        <v>150</v>
      </c>
      <c r="D33" s="2">
        <f t="shared" si="1"/>
        <v>4.892633867898886</v>
      </c>
      <c r="E33" s="1">
        <v>150</v>
      </c>
      <c r="F33" s="2">
        <f t="shared" si="2"/>
        <v>5.847953216374269</v>
      </c>
      <c r="G33" s="1">
        <v>150</v>
      </c>
      <c r="H33" s="2">
        <f t="shared" si="3"/>
        <v>6.587374199451052</v>
      </c>
    </row>
    <row r="34" spans="1:8" ht="12.75">
      <c r="A34" s="1">
        <f>+B18</f>
        <v>143.3</v>
      </c>
      <c r="B34" s="2">
        <f>+(3600/B17)/COS(RADIANS(180-B18))</f>
        <v>4.147454388461664</v>
      </c>
      <c r="C34" s="1">
        <f>+C18</f>
        <v>149.6</v>
      </c>
      <c r="D34" s="2">
        <f>+(3600/C17)/COS(RADIANS(180-C18))</f>
        <v>4.912719979832601</v>
      </c>
      <c r="E34" s="1">
        <f>+D18</f>
        <v>152.6</v>
      </c>
      <c r="F34" s="2">
        <f>+(3600/D17)/COS(RADIANS(180-D18))</f>
        <v>5.711122627630815</v>
      </c>
      <c r="G34" s="1">
        <f>+E18</f>
        <v>162.8</v>
      </c>
      <c r="H34" s="2">
        <f>+(3600/E17)/COS(RADIANS(180-E18))</f>
        <v>6.10882648775458</v>
      </c>
    </row>
    <row r="35" spans="1:8" ht="12.75">
      <c r="A35" s="1">
        <v>180</v>
      </c>
      <c r="B35" s="2">
        <f>3600/B17</f>
        <v>3.3253279142804364</v>
      </c>
      <c r="C35" s="1">
        <v>180</v>
      </c>
      <c r="D35" s="2">
        <f>3600/C17</f>
        <v>4.237288135593221</v>
      </c>
      <c r="E35" s="1">
        <v>180</v>
      </c>
      <c r="F35" s="2">
        <f>3600/D17</f>
        <v>5.070422535211268</v>
      </c>
      <c r="G35" s="1">
        <v>180</v>
      </c>
      <c r="H35" s="2">
        <f>3600/E17</f>
        <v>5.835629761711785</v>
      </c>
    </row>
    <row r="39" spans="2:6" ht="12.75">
      <c r="B39" t="s">
        <v>6</v>
      </c>
      <c r="D39" t="s">
        <v>7</v>
      </c>
      <c r="F39" t="s">
        <v>8</v>
      </c>
    </row>
    <row r="40" spans="1:6" ht="12.75">
      <c r="A40" s="1">
        <f>+F7</f>
        <v>39.7</v>
      </c>
      <c r="B40" s="2">
        <f>+(3600/F8)/COS(RADIANS(F7))</f>
        <v>6.2270073627464795</v>
      </c>
      <c r="C40" s="1">
        <f>+G7</f>
        <v>39.2</v>
      </c>
      <c r="D40" s="2">
        <f>+(3600/G8)/COS(RADIANS(G7))</f>
        <v>6.305815169467377</v>
      </c>
      <c r="E40" s="1">
        <f>+H7</f>
        <v>39.2</v>
      </c>
      <c r="F40" s="2">
        <f>+(3600/H8)/COS(RADIANS(H7))</f>
        <v>6.3776689117883265</v>
      </c>
    </row>
    <row r="41" spans="1:6" ht="12.75">
      <c r="A41" s="1">
        <v>52</v>
      </c>
      <c r="B41" s="2">
        <f aca="true" t="shared" si="4" ref="B41:B48">3600/F9</f>
        <v>6.96999031945789</v>
      </c>
      <c r="C41" s="1">
        <v>52</v>
      </c>
      <c r="D41" s="2">
        <f aca="true" t="shared" si="5" ref="D41:D48">3600/G9</f>
        <v>7.068525427056745</v>
      </c>
      <c r="E41" s="1">
        <v>52</v>
      </c>
      <c r="F41" s="2">
        <f aca="true" t="shared" si="6" ref="F41:F48">3600/H9</f>
        <v>7.148530579825258</v>
      </c>
    </row>
    <row r="42" spans="1:6" ht="12.75">
      <c r="A42" s="1">
        <v>60</v>
      </c>
      <c r="B42" s="2">
        <f t="shared" si="4"/>
        <v>7.262457131329433</v>
      </c>
      <c r="C42" s="1">
        <v>60</v>
      </c>
      <c r="D42" s="2">
        <f t="shared" si="5"/>
        <v>7.363469012067908</v>
      </c>
      <c r="E42" s="1">
        <v>60</v>
      </c>
      <c r="F42" s="2">
        <f t="shared" si="6"/>
        <v>7.462686567164179</v>
      </c>
    </row>
    <row r="43" spans="1:6" ht="12.75">
      <c r="A43" s="1">
        <v>75</v>
      </c>
      <c r="B43" s="2">
        <f t="shared" si="4"/>
        <v>7.667731629392971</v>
      </c>
      <c r="C43" s="1">
        <v>75</v>
      </c>
      <c r="D43" s="2">
        <f t="shared" si="5"/>
        <v>7.788836001730853</v>
      </c>
      <c r="E43" s="1">
        <v>75</v>
      </c>
      <c r="F43" s="2">
        <f t="shared" si="6"/>
        <v>7.941760423560556</v>
      </c>
    </row>
    <row r="44" spans="1:6" ht="12.75">
      <c r="A44" s="1">
        <v>90</v>
      </c>
      <c r="B44" s="2">
        <f t="shared" si="4"/>
        <v>7.844846371758553</v>
      </c>
      <c r="C44" s="1">
        <v>90</v>
      </c>
      <c r="D44" s="2">
        <f t="shared" si="5"/>
        <v>8.068130883012103</v>
      </c>
      <c r="E44" s="1">
        <v>90</v>
      </c>
      <c r="F44" s="2">
        <f t="shared" si="6"/>
        <v>8.333333333333334</v>
      </c>
    </row>
    <row r="45" spans="1:6" ht="12.75">
      <c r="A45" s="1">
        <v>110</v>
      </c>
      <c r="B45" s="2">
        <f t="shared" si="4"/>
        <v>8.055493398970688</v>
      </c>
      <c r="C45" s="1">
        <v>110</v>
      </c>
      <c r="D45" s="2">
        <f t="shared" si="5"/>
        <v>8.370146477563356</v>
      </c>
      <c r="E45" s="1">
        <v>110</v>
      </c>
      <c r="F45" s="2">
        <f t="shared" si="6"/>
        <v>8.795504519912045</v>
      </c>
    </row>
    <row r="46" spans="1:6" ht="12.75">
      <c r="A46" s="1">
        <v>120</v>
      </c>
      <c r="B46" s="2">
        <f t="shared" si="4"/>
        <v>7.948774563921396</v>
      </c>
      <c r="C46" s="1">
        <v>120</v>
      </c>
      <c r="D46" s="2">
        <f t="shared" si="5"/>
        <v>8.339124391938846</v>
      </c>
      <c r="E46" s="1">
        <v>120</v>
      </c>
      <c r="F46" s="2">
        <f t="shared" si="6"/>
        <v>9.049773755656108</v>
      </c>
    </row>
    <row r="47" spans="1:6" ht="12.75">
      <c r="A47" s="1">
        <v>135</v>
      </c>
      <c r="B47" s="2">
        <f t="shared" si="4"/>
        <v>7.583737097113967</v>
      </c>
      <c r="C47" s="1">
        <v>135</v>
      </c>
      <c r="D47" s="2">
        <f t="shared" si="5"/>
        <v>8.001778172927317</v>
      </c>
      <c r="E47" s="1">
        <v>135</v>
      </c>
      <c r="F47" s="2">
        <f t="shared" si="6"/>
        <v>8.832188420019627</v>
      </c>
    </row>
    <row r="48" spans="1:6" ht="12.75">
      <c r="A48" s="1">
        <v>150</v>
      </c>
      <c r="B48" s="2">
        <f t="shared" si="4"/>
        <v>7.1146245059288535</v>
      </c>
      <c r="C48" s="1">
        <v>150</v>
      </c>
      <c r="D48" s="2">
        <f t="shared" si="5"/>
        <v>7.550335570469798</v>
      </c>
      <c r="E48" s="1">
        <v>150</v>
      </c>
      <c r="F48" s="2">
        <f t="shared" si="6"/>
        <v>8.346858335265477</v>
      </c>
    </row>
    <row r="49" spans="1:6" ht="12.75">
      <c r="A49" s="1">
        <f>+F18</f>
        <v>170.6</v>
      </c>
      <c r="B49" s="2">
        <f>+(3600/F17)/COS(RADIANS(180-F18))</f>
        <v>6.561766152771319</v>
      </c>
      <c r="C49" s="1">
        <f>+G18</f>
        <v>173.9</v>
      </c>
      <c r="D49" s="2">
        <f>+(3600/G17)/COS(RADIANS(180-G18))</f>
        <v>7.019192458833563</v>
      </c>
      <c r="E49" s="1">
        <f>+H18</f>
        <v>175.3</v>
      </c>
      <c r="F49" s="2">
        <f>+(3600/H17)/COS(RADIANS(180-H18))</f>
        <v>7.8151152111584565</v>
      </c>
    </row>
    <row r="50" spans="1:6" ht="12.75">
      <c r="A50" s="1">
        <v>180</v>
      </c>
      <c r="B50" s="2">
        <f>3600/F17</f>
        <v>6.473655817299047</v>
      </c>
      <c r="C50" s="1">
        <v>180</v>
      </c>
      <c r="D50" s="2">
        <f>3600/G17</f>
        <v>6.979449398991858</v>
      </c>
      <c r="E50" s="1">
        <v>180</v>
      </c>
      <c r="F50" s="2">
        <f>3600/H17</f>
        <v>7.788836001730853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X-Yachts Norge</dc:creator>
  <cp:keywords/>
  <dc:description/>
  <cp:lastModifiedBy>Båten</cp:lastModifiedBy>
  <cp:lastPrinted>2000-10-05T09:34:37Z</cp:lastPrinted>
  <dcterms:created xsi:type="dcterms:W3CDTF">2000-10-05T07:54:09Z</dcterms:created>
  <dcterms:modified xsi:type="dcterms:W3CDTF">2004-07-16T19:06:11Z</dcterms:modified>
  <cp:category/>
  <cp:version/>
  <cp:contentType/>
  <cp:contentStatus/>
</cp:coreProperties>
</file>